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filterPrivacy="1" codeName="ThisWorkbook"/>
  <xr:revisionPtr revIDLastSave="0" documentId="8_{A85CE14C-171B-CB4B-B83B-37D2C2A1DCE6}" xr6:coauthVersionLast="47" xr6:coauthVersionMax="47" xr10:uidLastSave="{00000000-0000-0000-0000-000000000000}"/>
  <bookViews>
    <workbookView xWindow="1140" yWindow="500" windowWidth="28260" windowHeight="16440" xr2:uid="{00000000-000D-0000-FFFF-FFFF00000000}"/>
  </bookViews>
  <sheets>
    <sheet name="ProjectSchedule" sheetId="11" r:id="rId1"/>
    <sheet name="About" sheetId="12" r:id="rId2"/>
  </sheets>
  <definedNames>
    <definedName name="Display_Week">ProjectSchedule!$E$4</definedName>
    <definedName name="_xlnm.Print_Titles" localSheetId="0">ProjectSchedule!$4:$6</definedName>
    <definedName name="Project_Start">ProjectSchedule!$E$3</definedName>
    <definedName name="task_end" localSheetId="0">ProjectSchedule!$F1</definedName>
    <definedName name="task_progress" localSheetId="0">ProjectSchedule!$D1</definedName>
    <definedName name="task_start" localSheetId="0">ProjectSchedule!$E1</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4" i="11" l="1"/>
  <c r="H35" i="11"/>
  <c r="H36" i="11"/>
  <c r="H37" i="11"/>
  <c r="H38" i="11"/>
  <c r="H33" i="11"/>
  <c r="H39" i="11"/>
  <c r="H7" i="11"/>
  <c r="E9" i="11" l="1"/>
  <c r="E21" i="11" s="1"/>
  <c r="F21" i="11" s="1"/>
  <c r="E22" i="11" s="1"/>
  <c r="F22" i="11" l="1"/>
  <c r="H22" i="11" s="1"/>
  <c r="E23" i="11"/>
  <c r="F9" i="11"/>
  <c r="E10" i="11" s="1"/>
  <c r="I5" i="11"/>
  <c r="I4" i="11" s="1"/>
  <c r="P4" i="11" s="1"/>
  <c r="W4" i="11" s="1"/>
  <c r="H32" i="11"/>
  <c r="H31" i="11"/>
  <c r="H30" i="11"/>
  <c r="H29" i="11"/>
  <c r="H28" i="11"/>
  <c r="H26" i="11"/>
  <c r="H21" i="11"/>
  <c r="H20" i="11"/>
  <c r="H14" i="11"/>
  <c r="H8" i="11"/>
  <c r="H9" i="11" l="1"/>
  <c r="F23" i="11"/>
  <c r="E25" i="11"/>
  <c r="F10" i="11"/>
  <c r="E11" i="11" s="1"/>
  <c r="E13" i="11"/>
  <c r="E15" i="11" s="1"/>
  <c r="E16" i="11" s="1"/>
  <c r="I6" i="11"/>
  <c r="H27" i="11" l="1"/>
  <c r="F25" i="11"/>
  <c r="H25" i="11" s="1"/>
  <c r="H10" i="11"/>
  <c r="E24" i="11"/>
  <c r="H23" i="11"/>
  <c r="F16" i="11"/>
  <c r="F15" i="11"/>
  <c r="H15" i="11" s="1"/>
  <c r="F13" i="11"/>
  <c r="H13" i="11" s="1"/>
  <c r="F11" i="11"/>
  <c r="E12" i="11" s="1"/>
  <c r="J5" i="11"/>
  <c r="K5" i="11" s="1"/>
  <c r="L5" i="11" s="1"/>
  <c r="M5" i="11" s="1"/>
  <c r="N5" i="11" s="1"/>
  <c r="O5" i="11" s="1"/>
  <c r="P5" i="11" s="1"/>
  <c r="F24" i="11" l="1"/>
  <c r="H24" i="11" s="1"/>
  <c r="H16" i="11"/>
  <c r="E17" i="11"/>
  <c r="E18" i="11" s="1"/>
  <c r="E19" i="11" s="1"/>
  <c r="H11" i="11"/>
  <c r="F12" i="11"/>
  <c r="H12" i="11" s="1"/>
  <c r="Q5" i="11"/>
  <c r="R5" i="11" s="1"/>
  <c r="S5" i="11" s="1"/>
  <c r="T5" i="11" s="1"/>
  <c r="U5" i="11" s="1"/>
  <c r="V5" i="11" s="1"/>
  <c r="W5" i="11" s="1"/>
  <c r="J6" i="11"/>
  <c r="F19" i="11" l="1"/>
  <c r="H19" i="11" s="1"/>
  <c r="F18" i="11"/>
  <c r="H18" i="11" s="1"/>
  <c r="F17" i="11"/>
  <c r="H17" i="11" s="1"/>
  <c r="X5" i="11"/>
  <c r="Y5" i="11" s="1"/>
  <c r="Z5" i="11" s="1"/>
  <c r="AA5" i="11" s="1"/>
  <c r="AB5" i="11" s="1"/>
  <c r="AC5" i="11" s="1"/>
  <c r="AD5" i="11" s="1"/>
  <c r="K6" i="11"/>
  <c r="AE5" i="11" l="1"/>
  <c r="AF5" i="11" s="1"/>
  <c r="AG5" i="11" s="1"/>
  <c r="AH5" i="11" s="1"/>
  <c r="AI5" i="11" s="1"/>
  <c r="AJ5" i="11" s="1"/>
  <c r="AD4" i="11"/>
  <c r="L6" i="11"/>
  <c r="AK5" i="11" l="1"/>
  <c r="AL5" i="11" s="1"/>
  <c r="AM5" i="11" s="1"/>
  <c r="AN5" i="11" s="1"/>
  <c r="AO5" i="11" s="1"/>
  <c r="AP5" i="11" s="1"/>
  <c r="AQ5" i="11" s="1"/>
  <c r="M6" i="11"/>
  <c r="AR5" i="11" l="1"/>
  <c r="AS5" i="11" s="1"/>
  <c r="AK4" i="11"/>
  <c r="N6" i="11"/>
  <c r="AT5" i="11" l="1"/>
  <c r="AS6" i="11"/>
  <c r="AR4" i="11"/>
  <c r="O6" i="11"/>
  <c r="AU5" i="11" l="1"/>
  <c r="AT6" i="11"/>
  <c r="AV5" i="11" l="1"/>
  <c r="AU6" i="11"/>
  <c r="P6" i="11"/>
  <c r="Q6" i="11"/>
  <c r="AW5" i="11" l="1"/>
  <c r="AV6" i="11"/>
  <c r="R6" i="11"/>
  <c r="AX5" i="11" l="1"/>
  <c r="AY5" i="11" s="1"/>
  <c r="AW6" i="11"/>
  <c r="S6" i="11"/>
  <c r="AY6" i="11" l="1"/>
  <c r="AZ5" i="11"/>
  <c r="AY4" i="11"/>
  <c r="AX6" i="11"/>
  <c r="T6" i="11"/>
  <c r="BA5" i="11" l="1"/>
  <c r="AZ6" i="11"/>
  <c r="U6" i="11"/>
  <c r="BA6" i="11" l="1"/>
  <c r="BB5" i="11"/>
  <c r="V6" i="11"/>
  <c r="BB6" i="11" l="1"/>
  <c r="BC5" i="11"/>
  <c r="W6" i="11"/>
  <c r="BC6" i="11" l="1"/>
  <c r="BD5" i="11"/>
  <c r="X6" i="11"/>
  <c r="BE5" i="11" l="1"/>
  <c r="BD6" i="11"/>
  <c r="Y6" i="11"/>
  <c r="BE6" i="11" l="1"/>
  <c r="BF5" i="11"/>
  <c r="Z6" i="11"/>
  <c r="BF6" i="11" l="1"/>
  <c r="BG5" i="11"/>
  <c r="BF4" i="11"/>
  <c r="AA6" i="11"/>
  <c r="BG6" i="11" l="1"/>
  <c r="BH5" i="11"/>
  <c r="AB6" i="11"/>
  <c r="BI5" i="11" l="1"/>
  <c r="BH6" i="11"/>
  <c r="AC6" i="11"/>
  <c r="BJ5" i="11" l="1"/>
  <c r="BI6" i="11"/>
  <c r="AD6" i="11"/>
  <c r="BK5" i="11" l="1"/>
  <c r="BJ6" i="11"/>
  <c r="AE6" i="11"/>
  <c r="BL5" i="11" l="1"/>
  <c r="BK6" i="11"/>
  <c r="AF6" i="11"/>
  <c r="BL6" i="11" l="1"/>
  <c r="AG6" i="11"/>
  <c r="AH6" i="11" l="1"/>
  <c r="AI6" i="11" l="1"/>
  <c r="AJ6" i="11" l="1"/>
  <c r="AK6" i="11" l="1"/>
  <c r="AL6" i="11" l="1"/>
  <c r="AM6" i="11" l="1"/>
  <c r="AN6" i="11" l="1"/>
  <c r="AO6" i="11" l="1"/>
  <c r="AP6" i="11" l="1"/>
  <c r="AQ6" i="11" l="1"/>
  <c r="AR6" i="11" l="1"/>
</calcChain>
</file>

<file path=xl/sharedStrings.xml><?xml version="1.0" encoding="utf-8"?>
<sst xmlns="http://schemas.openxmlformats.org/spreadsheetml/2006/main" count="97" uniqueCount="54">
  <si>
    <t>Task 3</t>
  </si>
  <si>
    <t>Task 4</t>
  </si>
  <si>
    <t>Task 5</t>
  </si>
  <si>
    <t>Task 1</t>
  </si>
  <si>
    <t>Task 2</t>
  </si>
  <si>
    <t>Insert new rows ABOVE this one</t>
  </si>
  <si>
    <t>Project Start:</t>
  </si>
  <si>
    <t>PROGRESS</t>
  </si>
  <si>
    <t>ASSIGNED
TO</t>
  </si>
  <si>
    <t>Project Management Templates</t>
  </si>
  <si>
    <t>START</t>
  </si>
  <si>
    <t>END</t>
  </si>
  <si>
    <t>DAYS</t>
  </si>
  <si>
    <t>Display Week:</t>
  </si>
  <si>
    <t>TASK</t>
  </si>
  <si>
    <t>More Project Management Templates</t>
  </si>
  <si>
    <t>About This Template</t>
  </si>
  <si>
    <t>SIMPLE GANTT CHART by Vertex42.com</t>
  </si>
  <si>
    <t>Additional Help</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</si>
  <si>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</si>
  <si>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</si>
  <si>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</si>
  <si>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https://www.vertex42.com/ExcelTemplates/simple-gantt-chart.html</t>
  </si>
  <si>
    <t>Visit Vertex42.com to download other project management templates, including different types of project schedules, Gantt charts, tasks lists, etc.</t>
  </si>
  <si>
    <t>How to Use the Simple Gantt Chart</t>
  </si>
  <si>
    <t>This template provides a simple way to create a Gantt chart to help visualize and track your project. Simply enter your tasks and start and end dates - no formulas required. The bars in the Gantt chart represent the duration of the task and are displayed using conditional formatting. Insert new tasks by inserting new rows.</t>
  </si>
  <si>
    <t>Click on the link below to visit vertex42.com and learn more about how to use this template, such as how to calculate days and work days, create task dependencies, change the colors of the bars, add a scroll bar to make it easier to change the display week, extend the date range displayed in the chart, etc.</t>
  </si>
  <si>
    <t>There are 2 worksheets in this workbook. 
TimeSheet
About
The instructions for each worksheet are in the A column starting in cell A1 of each worksheet. They are written with hidden text. Each step guides you through the information in that row. Each subsequent step continues in cell A2, A3, and so on, unless otherwise explicitly directed. For example, instruction text might say "continue to cell A6" for the next step. 
This hidden text will not print.
To remove these instructions from the worksheet, simply delete column A.</t>
  </si>
  <si>
    <t>Guide for Screen Readers</t>
  </si>
  <si>
    <t>Enter Company Name in cell B2.</t>
  </si>
  <si>
    <t>date</t>
  </si>
  <si>
    <t>Name</t>
  </si>
  <si>
    <t>Sample phase title block</t>
  </si>
  <si>
    <t>This row marks the end of the Project Schedule. DO NOT enter anything in this row. 
Insert new rows ABOVE this one to continue building out your Project Schedule.</t>
  </si>
  <si>
    <t>This is an empty row</t>
  </si>
  <si>
    <t xml:space="preserve">Do not delete this row. This row is hidden to preserve a formula that is used to highlight the curren day within the project schedule. </t>
  </si>
  <si>
    <t>Create a Project Schedule in this worksheet.
Enter title of this project in cell B1.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</si>
  <si>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E3. Pooject Start: label is in cell C3.</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</si>
  <si>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</si>
  <si>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</si>
  <si>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</si>
  <si>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</si>
  <si>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</si>
  <si>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</si>
  <si>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</si>
  <si>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Extracellular Vesicles Engineering on-chip - GANTT CHART</t>
  </si>
  <si>
    <t>Goup 01</t>
  </si>
  <si>
    <t>Supervisor: Hugo Salmon</t>
  </si>
  <si>
    <t>Phase 1 Design of the chips</t>
  </si>
  <si>
    <t>Phase 2 Fabrication of the chips</t>
  </si>
  <si>
    <t>Phase 3 Assembly of the chip</t>
  </si>
  <si>
    <t>Phase 4 Chemistry of the liposomes</t>
  </si>
  <si>
    <t>Task 6</t>
  </si>
  <si>
    <t>Phase 4 Poster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</si>
</sst>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m/d/yy;@"/>
    <numFmt numFmtId="166" formatCode="ddd\,\ m/d/yyyy"/>
    <numFmt numFmtId="167" formatCode="mmm\ d\,\ yyyy"/>
    <numFmt numFmtId="168" formatCode="d"/>
  </numFmts>
  <fonts count="24"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sz val="8"/>
      <name val="Calibri"/>
      <family val="2"/>
      <scheme val="minor"/>
    </font>
  </fonts>
  <fills count="1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F9FFBA"/>
        <bgColor indexed="64"/>
      </patternFill>
    </fill>
    <fill>
      <patternFill patternType="solid">
        <fgColor rgb="FFD0D499"/>
        <bgColor indexed="64"/>
      </patternFill>
    </fill>
  </fills>
  <borders count="1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s>
  <cellStyleXfs count="13">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0" fillId="0" borderId="0"/>
    <xf numFmtId="164"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6" fontId="9" fillId="0" borderId="3">
      <alignment horizontal="center" vertical="center"/>
    </xf>
    <xf numFmtId="165" fontId="9" fillId="0" borderId="2" applyFill="0">
      <alignment horizontal="center" vertical="center"/>
    </xf>
    <xf numFmtId="0" fontId="9" fillId="0" borderId="2" applyFill="0">
      <alignment horizontal="center" vertical="center"/>
    </xf>
    <xf numFmtId="0" fontId="9" fillId="0" borderId="2" applyFill="0">
      <alignment horizontal="left" vertical="center" indent="2"/>
    </xf>
  </cellStyleXfs>
  <cellXfs count="95">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3" xfId="0" applyBorder="1" applyAlignment="1">
      <alignment horizontal="center" vertical="center"/>
    </xf>
    <xf numFmtId="0" fontId="7" fillId="13" borderId="1" xfId="0" applyFont="1" applyFill="1" applyBorder="1" applyAlignment="1">
      <alignment horizontal="left" vertical="center" indent="1"/>
    </xf>
    <xf numFmtId="0" fontId="7" fillId="13" borderId="1" xfId="0" applyFont="1" applyFill="1" applyBorder="1" applyAlignment="1">
      <alignment horizontal="center" vertical="center" wrapText="1"/>
    </xf>
    <xf numFmtId="168" fontId="11" fillId="7" borderId="0" xfId="0" applyNumberFormat="1" applyFont="1" applyFill="1" applyAlignment="1">
      <alignment horizontal="center" vertical="center"/>
    </xf>
    <xf numFmtId="168" fontId="11" fillId="7" borderId="6"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0" fontId="12" fillId="12" borderId="8" xfId="0" applyFont="1" applyFill="1" applyBorder="1" applyAlignment="1">
      <alignment horizontal="center" vertical="center" shrinkToFit="1"/>
    </xf>
    <xf numFmtId="0" fontId="5" fillId="0" borderId="2" xfId="0" applyFont="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165" fontId="0" fillId="8" borderId="2" xfId="0" applyNumberFormat="1" applyFill="1" applyBorder="1" applyAlignment="1">
      <alignment horizontal="center" vertical="center"/>
    </xf>
    <xf numFmtId="165" fontId="5" fillId="8" borderId="2" xfId="0" applyNumberFormat="1" applyFont="1" applyFill="1" applyBorder="1" applyAlignment="1">
      <alignment horizontal="center" vertical="center"/>
    </xf>
    <xf numFmtId="9" fontId="5" fillId="3" borderId="2" xfId="2" applyFont="1" applyFill="1" applyBorder="1" applyAlignment="1">
      <alignment horizontal="center" vertical="center"/>
    </xf>
    <xf numFmtId="0" fontId="6" fillId="9" borderId="2" xfId="0" applyFont="1" applyFill="1" applyBorder="1" applyAlignment="1">
      <alignment horizontal="left" vertical="center" indent="1"/>
    </xf>
    <xf numFmtId="9" fontId="5" fillId="9" borderId="2" xfId="2" applyFont="1" applyFill="1" applyBorder="1" applyAlignment="1">
      <alignment horizontal="center" vertical="center"/>
    </xf>
    <xf numFmtId="165" fontId="0" fillId="9" borderId="2" xfId="0" applyNumberFormat="1" applyFill="1" applyBorder="1" applyAlignment="1">
      <alignment horizontal="center" vertical="center"/>
    </xf>
    <xf numFmtId="165" fontId="5" fillId="9" borderId="2" xfId="0" applyNumberFormat="1" applyFont="1" applyFill="1" applyBorder="1" applyAlignment="1">
      <alignment horizontal="center" vertical="center"/>
    </xf>
    <xf numFmtId="9" fontId="5" fillId="4" borderId="2" xfId="2" applyFont="1" applyFill="1" applyBorder="1" applyAlignment="1">
      <alignment horizontal="center" vertical="center"/>
    </xf>
    <xf numFmtId="0" fontId="6" fillId="6" borderId="2" xfId="0" applyFont="1" applyFill="1" applyBorder="1" applyAlignment="1">
      <alignment horizontal="left" vertical="center" indent="1"/>
    </xf>
    <xf numFmtId="9" fontId="5" fillId="6" borderId="2" xfId="2" applyFont="1" applyFill="1" applyBorder="1" applyAlignment="1">
      <alignment horizontal="center" vertical="center"/>
    </xf>
    <xf numFmtId="165" fontId="0" fillId="6" borderId="2" xfId="0" applyNumberFormat="1" applyFill="1" applyBorder="1" applyAlignment="1">
      <alignment horizontal="center" vertical="center"/>
    </xf>
    <xf numFmtId="165" fontId="5" fillId="6" borderId="2" xfId="0" applyNumberFormat="1" applyFont="1" applyFill="1" applyBorder="1" applyAlignment="1">
      <alignment horizontal="center" vertical="center"/>
    </xf>
    <xf numFmtId="9" fontId="5" fillId="11"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165" fontId="0" fillId="5" borderId="2" xfId="0" applyNumberFormat="1" applyFill="1" applyBorder="1" applyAlignment="1">
      <alignment horizontal="center" vertical="center"/>
    </xf>
    <xf numFmtId="165" fontId="5" fillId="5" borderId="2" xfId="0" applyNumberFormat="1" applyFont="1" applyFill="1" applyBorder="1" applyAlignment="1">
      <alignment horizontal="center" vertical="center"/>
    </xf>
    <xf numFmtId="9" fontId="5" fillId="10"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165" fontId="4" fillId="2" borderId="2" xfId="0" applyNumberFormat="1" applyFont="1" applyFill="1" applyBorder="1" applyAlignment="1">
      <alignment horizontal="left" vertical="center"/>
    </xf>
    <xf numFmtId="165"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4" fillId="0" borderId="0" xfId="0" applyFont="1" applyAlignment="1">
      <alignment horizontal="left" vertical="center"/>
    </xf>
    <xf numFmtId="0" fontId="15" fillId="0" borderId="0" xfId="0" applyFont="1" applyAlignment="1">
      <alignment horizontal="left" vertical="center"/>
    </xf>
    <xf numFmtId="0" fontId="17" fillId="0" borderId="0" xfId="0" applyFont="1"/>
    <xf numFmtId="0" fontId="19" fillId="0" borderId="0" xfId="0" applyFont="1" applyAlignment="1">
      <alignment vertical="center"/>
    </xf>
    <xf numFmtId="0" fontId="18" fillId="0" borderId="0" xfId="0" applyFont="1" applyAlignment="1">
      <alignment horizontal="left" vertical="top" wrapText="1" indent="1"/>
    </xf>
    <xf numFmtId="0" fontId="2" fillId="0" borderId="0" xfId="0" applyFont="1" applyAlignment="1">
      <alignment horizontal="left" vertical="top"/>
    </xf>
    <xf numFmtId="0" fontId="16"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0" fillId="0" borderId="0" xfId="3"/>
    <xf numFmtId="0" fontId="20" fillId="0" borderId="0" xfId="3" applyAlignment="1">
      <alignment wrapText="1"/>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165" fontId="9" fillId="3" borderId="2" xfId="10" applyFill="1">
      <alignment horizontal="center" vertical="center"/>
    </xf>
    <xf numFmtId="165" fontId="9" fillId="4" borderId="2" xfId="10" applyFill="1">
      <alignment horizontal="center" vertical="center"/>
    </xf>
    <xf numFmtId="165" fontId="9" fillId="11" borderId="2" xfId="10" applyFill="1">
      <alignment horizontal="center" vertical="center"/>
    </xf>
    <xf numFmtId="165" fontId="9" fillId="10" borderId="2" xfId="10" applyFill="1">
      <alignment horizontal="center" vertical="center"/>
    </xf>
    <xf numFmtId="0" fontId="9" fillId="8" borderId="2" xfId="11" applyFill="1">
      <alignment horizontal="center" vertical="center"/>
    </xf>
    <xf numFmtId="0" fontId="9" fillId="3" borderId="2" xfId="11" applyFill="1">
      <alignment horizontal="center" vertical="center"/>
    </xf>
    <xf numFmtId="0" fontId="9" fillId="9" borderId="2" xfId="11" applyFill="1">
      <alignment horizontal="center" vertical="center"/>
    </xf>
    <xf numFmtId="0" fontId="9" fillId="4" borderId="2" xfId="11" applyFill="1">
      <alignment horizontal="center" vertical="center"/>
    </xf>
    <xf numFmtId="0" fontId="9" fillId="6" borderId="2" xfId="11" applyFill="1">
      <alignment horizontal="center" vertical="center"/>
    </xf>
    <xf numFmtId="0" fontId="9" fillId="11" borderId="2" xfId="11" applyFill="1">
      <alignment horizontal="center" vertical="center"/>
    </xf>
    <xf numFmtId="0" fontId="9" fillId="5" borderId="2" xfId="11" applyFill="1">
      <alignment horizontal="center" vertical="center"/>
    </xf>
    <xf numFmtId="0" fontId="9" fillId="10" borderId="2" xfId="11" applyFill="1">
      <alignment horizontal="center" vertical="center"/>
    </xf>
    <xf numFmtId="0" fontId="9" fillId="3" borderId="2" xfId="12" applyFill="1">
      <alignment horizontal="left" vertical="center" indent="2"/>
    </xf>
    <xf numFmtId="0" fontId="9" fillId="4" borderId="2" xfId="12" applyFill="1">
      <alignment horizontal="left" vertical="center" indent="2"/>
    </xf>
    <xf numFmtId="0" fontId="9" fillId="11" borderId="2" xfId="12" applyFill="1">
      <alignment horizontal="left" vertical="center" indent="2"/>
    </xf>
    <xf numFmtId="0" fontId="9" fillId="10" borderId="2" xfId="12" applyFill="1">
      <alignment horizontal="left" vertical="center" indent="2"/>
    </xf>
    <xf numFmtId="0" fontId="0" fillId="0" borderId="10" xfId="0" applyBorder="1"/>
    <xf numFmtId="0" fontId="21" fillId="0" borderId="0" xfId="0" applyFont="1"/>
    <xf numFmtId="0" fontId="22" fillId="0" borderId="0" xfId="1" applyFont="1" applyProtection="1">
      <alignment vertical="top"/>
    </xf>
    <xf numFmtId="0" fontId="5" fillId="0" borderId="0" xfId="0" applyFont="1" applyAlignment="1">
      <alignment vertical="top"/>
    </xf>
    <xf numFmtId="167" fontId="0" fillId="7" borderId="4" xfId="0" applyNumberFormat="1" applyFill="1" applyBorder="1" applyAlignment="1">
      <alignment horizontal="left" vertical="center" wrapText="1" indent="1"/>
    </xf>
    <xf numFmtId="167" fontId="0" fillId="7" borderId="1" xfId="0" applyNumberFormat="1" applyFill="1" applyBorder="1" applyAlignment="1">
      <alignment horizontal="left" vertical="center" wrapText="1" indent="1"/>
    </xf>
    <xf numFmtId="167" fontId="0" fillId="7" borderId="5" xfId="0" applyNumberFormat="1" applyFill="1" applyBorder="1" applyAlignment="1">
      <alignment horizontal="left" vertical="center" wrapText="1" indent="1"/>
    </xf>
    <xf numFmtId="166" fontId="9" fillId="0" borderId="3" xfId="9">
      <alignment horizontal="center" vertical="center"/>
    </xf>
    <xf numFmtId="0" fontId="9" fillId="0" borderId="0" xfId="8">
      <alignment horizontal="right" indent="1"/>
    </xf>
    <xf numFmtId="0" fontId="9" fillId="0" borderId="7" xfId="8" applyBorder="1">
      <alignment horizontal="right" indent="1"/>
    </xf>
    <xf numFmtId="0" fontId="9" fillId="14" borderId="2" xfId="12" applyFill="1">
      <alignment horizontal="left" vertical="center" indent="2"/>
    </xf>
    <xf numFmtId="0" fontId="9" fillId="14" borderId="2" xfId="11" applyFill="1">
      <alignment horizontal="center" vertical="center"/>
    </xf>
    <xf numFmtId="9" fontId="5" fillId="14" borderId="2" xfId="2" applyFont="1" applyFill="1" applyBorder="1" applyAlignment="1">
      <alignment horizontal="center" vertical="center"/>
    </xf>
    <xf numFmtId="165" fontId="9" fillId="14" borderId="2" xfId="10" applyFill="1">
      <alignment horizontal="center" vertical="center"/>
    </xf>
    <xf numFmtId="0" fontId="6" fillId="15" borderId="2" xfId="0" applyFont="1" applyFill="1" applyBorder="1" applyAlignment="1">
      <alignment horizontal="left" vertical="center" indent="1"/>
    </xf>
    <xf numFmtId="0" fontId="9" fillId="15" borderId="2" xfId="11" applyFill="1">
      <alignment horizontal="center" vertical="center"/>
    </xf>
    <xf numFmtId="9" fontId="5" fillId="15" borderId="2" xfId="2" applyFont="1" applyFill="1" applyBorder="1" applyAlignment="1">
      <alignment horizontal="center" vertical="center"/>
    </xf>
    <xf numFmtId="165" fontId="0" fillId="15" borderId="2" xfId="0" applyNumberFormat="1" applyFill="1" applyBorder="1" applyAlignment="1">
      <alignment horizontal="center" vertical="center"/>
    </xf>
    <xf numFmtId="165" fontId="5" fillId="15" borderId="2" xfId="0" applyNumberFormat="1" applyFont="1" applyFill="1" applyBorder="1" applyAlignment="1">
      <alignment horizontal="center" vertical="center"/>
    </xf>
  </cellXfs>
  <cellStyles count="13">
    <cellStyle name="Date" xfId="10" xr:uid="{229918B6-DD13-4F5A-97B9-305F7E002AA3}"/>
    <cellStyle name="Lien hypertexte" xfId="1" builtinId="8" customBuiltin="1"/>
    <cellStyle name="Milliers" xfId="4" builtinId="3" customBuiltin="1"/>
    <cellStyle name="Name" xfId="11" xr:uid="{B2D3C1EE-6B41-4801-AAFC-C2274E49E503}"/>
    <cellStyle name="Normal" xfId="0" builtinId="0"/>
    <cellStyle name="Pourcentage" xfId="2" builtinId="5"/>
    <cellStyle name="Project Start" xfId="9" xr:uid="{8EB8A09A-C31C-40A3-B2C1-9449520178B8}"/>
    <cellStyle name="Task" xfId="12" xr:uid="{6391D789-272B-4DD2-9BF3-2CDCF610FA41}"/>
    <cellStyle name="Titre" xfId="5" builtinId="15" customBuiltin="1"/>
    <cellStyle name="Titre 1" xfId="6" builtinId="16" customBuiltin="1"/>
    <cellStyle name="Titre 2" xfId="7" builtinId="17" customBuiltin="1"/>
    <cellStyle name="Titre 3" xfId="8" builtinId="18" customBuiltin="1"/>
    <cellStyle name="zHiddenText" xfId="3" xr:uid="{26E66EE6-E33F-4D77-BAE4-0FB4F5BBF673}"/>
  </cellStyles>
  <dxfs count="15">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14"/>
      <tableStyleElement type="headerRow" dxfId="13"/>
      <tableStyleElement type="totalRow" dxfId="12"/>
      <tableStyleElement type="firstColumn" dxfId="11"/>
      <tableStyleElement type="lastColumn" dxfId="10"/>
      <tableStyleElement type="firstRowStripe" dxfId="9"/>
      <tableStyleElement type="secondRowStripe" dxfId="8"/>
      <tableStyleElement type="firstColumnStripe" dxfId="7"/>
      <tableStyleElement type="secondColumnStripe" dxfId="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D0D499"/>
      <color rgb="FFF9FFBA"/>
      <color rgb="FFC4C192"/>
      <color rgb="FFE2FF93"/>
      <color rgb="FFECEAC1"/>
      <color rgb="FFD9D7A2"/>
      <color rgb="FF215881"/>
      <color rgb="FF42648A"/>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9"/>
  <sheetViews>
    <sheetView showGridLines="0" tabSelected="1" showRuler="0" topLeftCell="F1" zoomScaleNormal="100" zoomScalePageLayoutView="70" workbookViewId="0">
      <pane ySplit="6" topLeftCell="A50" activePane="bottomLeft" state="frozen"/>
      <selection pane="bottomLeft" activeCell="J56" sqref="J56"/>
    </sheetView>
  </sheetViews>
  <sheetFormatPr baseColWidth="10" defaultColWidth="8.83203125" defaultRowHeight="30" customHeight="1" x14ac:dyDescent="0.2"/>
  <cols>
    <col min="1" max="1" width="2.6640625" style="54" customWidth="1"/>
    <col min="2" max="2" width="24.1640625" customWidth="1"/>
    <col min="3" max="3" width="30.6640625" customWidth="1"/>
    <col min="4" max="4" width="10.6640625" customWidth="1"/>
    <col min="5" max="5" width="10.5" style="5" customWidth="1"/>
    <col min="6" max="6" width="10.5" customWidth="1"/>
    <col min="7" max="7" width="2.6640625" customWidth="1"/>
    <col min="8" max="8" width="6.1640625" hidden="1" customWidth="1"/>
    <col min="9" max="64" width="2.5" customWidth="1"/>
    <col min="69" max="70" width="10.33203125"/>
  </cols>
  <sheetData>
    <row r="1" spans="1:64" ht="30" customHeight="1" x14ac:dyDescent="0.35">
      <c r="A1" s="55" t="s">
        <v>36</v>
      </c>
      <c r="B1" s="57" t="s">
        <v>45</v>
      </c>
      <c r="C1" s="1"/>
      <c r="D1" s="2"/>
      <c r="E1" s="4"/>
      <c r="F1" s="43"/>
      <c r="H1" s="2"/>
      <c r="I1" s="77"/>
    </row>
    <row r="2" spans="1:64" ht="30" customHeight="1" x14ac:dyDescent="0.25">
      <c r="A2" s="54" t="s">
        <v>29</v>
      </c>
      <c r="B2" s="58" t="s">
        <v>46</v>
      </c>
      <c r="I2" s="78"/>
    </row>
    <row r="3" spans="1:64" ht="30" customHeight="1" x14ac:dyDescent="0.2">
      <c r="A3" s="54" t="s">
        <v>37</v>
      </c>
      <c r="B3" s="59" t="s">
        <v>47</v>
      </c>
      <c r="C3" s="84" t="s">
        <v>6</v>
      </c>
      <c r="D3" s="85"/>
      <c r="E3" s="83">
        <v>44599</v>
      </c>
      <c r="F3" s="83"/>
    </row>
    <row r="4" spans="1:64" ht="30" customHeight="1" x14ac:dyDescent="0.2">
      <c r="A4" s="55" t="s">
        <v>38</v>
      </c>
      <c r="C4" s="84" t="s">
        <v>13</v>
      </c>
      <c r="D4" s="85"/>
      <c r="E4" s="6">
        <v>1</v>
      </c>
      <c r="I4" s="80">
        <f>I5</f>
        <v>44599</v>
      </c>
      <c r="J4" s="81"/>
      <c r="K4" s="81"/>
      <c r="L4" s="81"/>
      <c r="M4" s="81"/>
      <c r="N4" s="81"/>
      <c r="O4" s="82"/>
      <c r="P4" s="80">
        <f>I4+7</f>
        <v>44606</v>
      </c>
      <c r="Q4" s="81"/>
      <c r="R4" s="81"/>
      <c r="S4" s="81"/>
      <c r="T4" s="81"/>
      <c r="U4" s="81"/>
      <c r="V4" s="82"/>
      <c r="W4" s="80">
        <f>P4+7</f>
        <v>44613</v>
      </c>
      <c r="X4" s="81"/>
      <c r="Y4" s="81"/>
      <c r="Z4" s="81"/>
      <c r="AA4" s="81"/>
      <c r="AB4" s="81"/>
      <c r="AC4" s="82"/>
      <c r="AD4" s="80">
        <f>AD5</f>
        <v>44620</v>
      </c>
      <c r="AE4" s="81"/>
      <c r="AF4" s="81"/>
      <c r="AG4" s="81"/>
      <c r="AH4" s="81"/>
      <c r="AI4" s="81"/>
      <c r="AJ4" s="82"/>
      <c r="AK4" s="80">
        <f>AK5</f>
        <v>44627</v>
      </c>
      <c r="AL4" s="81"/>
      <c r="AM4" s="81"/>
      <c r="AN4" s="81"/>
      <c r="AO4" s="81"/>
      <c r="AP4" s="81"/>
      <c r="AQ4" s="82"/>
      <c r="AR4" s="80">
        <f>AR5</f>
        <v>44634</v>
      </c>
      <c r="AS4" s="81"/>
      <c r="AT4" s="81"/>
      <c r="AU4" s="81"/>
      <c r="AV4" s="81"/>
      <c r="AW4" s="81"/>
      <c r="AX4" s="82"/>
      <c r="AY4" s="80">
        <f>AY5</f>
        <v>44641</v>
      </c>
      <c r="AZ4" s="81"/>
      <c r="BA4" s="81"/>
      <c r="BB4" s="81"/>
      <c r="BC4" s="81"/>
      <c r="BD4" s="81"/>
      <c r="BE4" s="82"/>
      <c r="BF4" s="80">
        <f>BF5</f>
        <v>44648</v>
      </c>
      <c r="BG4" s="81"/>
      <c r="BH4" s="81"/>
      <c r="BI4" s="81"/>
      <c r="BJ4" s="81"/>
      <c r="BK4" s="81"/>
      <c r="BL4" s="82"/>
    </row>
    <row r="5" spans="1:64" ht="15" customHeight="1" x14ac:dyDescent="0.2">
      <c r="A5" s="55" t="s">
        <v>39</v>
      </c>
      <c r="B5" s="76"/>
      <c r="C5" s="76"/>
      <c r="D5" s="76"/>
      <c r="E5" s="76"/>
      <c r="F5" s="76"/>
      <c r="G5" s="76"/>
      <c r="I5" s="10">
        <f>Project_Start-WEEKDAY(Project_Start,1)+2+7*(Display_Week-1)</f>
        <v>44599</v>
      </c>
      <c r="J5" s="9">
        <f>I5+1</f>
        <v>44600</v>
      </c>
      <c r="K5" s="9">
        <f t="shared" ref="K5:AX5" si="0">J5+1</f>
        <v>44601</v>
      </c>
      <c r="L5" s="9">
        <f t="shared" si="0"/>
        <v>44602</v>
      </c>
      <c r="M5" s="9">
        <f t="shared" si="0"/>
        <v>44603</v>
      </c>
      <c r="N5" s="9">
        <f t="shared" si="0"/>
        <v>44604</v>
      </c>
      <c r="O5" s="11">
        <f t="shared" si="0"/>
        <v>44605</v>
      </c>
      <c r="P5" s="10">
        <f>O5+1</f>
        <v>44606</v>
      </c>
      <c r="Q5" s="9">
        <f>P5+1</f>
        <v>44607</v>
      </c>
      <c r="R5" s="9">
        <f t="shared" si="0"/>
        <v>44608</v>
      </c>
      <c r="S5" s="9">
        <f t="shared" si="0"/>
        <v>44609</v>
      </c>
      <c r="T5" s="9">
        <f t="shared" si="0"/>
        <v>44610</v>
      </c>
      <c r="U5" s="9">
        <f t="shared" si="0"/>
        <v>44611</v>
      </c>
      <c r="V5" s="11">
        <f t="shared" si="0"/>
        <v>44612</v>
      </c>
      <c r="W5" s="10">
        <f>V5+1</f>
        <v>44613</v>
      </c>
      <c r="X5" s="9">
        <f>W5+1</f>
        <v>44614</v>
      </c>
      <c r="Y5" s="9">
        <f t="shared" si="0"/>
        <v>44615</v>
      </c>
      <c r="Z5" s="9">
        <f t="shared" si="0"/>
        <v>44616</v>
      </c>
      <c r="AA5" s="9">
        <f t="shared" si="0"/>
        <v>44617</v>
      </c>
      <c r="AB5" s="9">
        <f t="shared" si="0"/>
        <v>44618</v>
      </c>
      <c r="AC5" s="11">
        <f t="shared" si="0"/>
        <v>44619</v>
      </c>
      <c r="AD5" s="10">
        <f>AC5+1</f>
        <v>44620</v>
      </c>
      <c r="AE5" s="9">
        <f>AD5+1</f>
        <v>44621</v>
      </c>
      <c r="AF5" s="9">
        <f t="shared" si="0"/>
        <v>44622</v>
      </c>
      <c r="AG5" s="9">
        <f t="shared" si="0"/>
        <v>44623</v>
      </c>
      <c r="AH5" s="9">
        <f t="shared" si="0"/>
        <v>44624</v>
      </c>
      <c r="AI5" s="9">
        <f t="shared" si="0"/>
        <v>44625</v>
      </c>
      <c r="AJ5" s="11">
        <f t="shared" si="0"/>
        <v>44626</v>
      </c>
      <c r="AK5" s="10">
        <f>AJ5+1</f>
        <v>44627</v>
      </c>
      <c r="AL5" s="9">
        <f>AK5+1</f>
        <v>44628</v>
      </c>
      <c r="AM5" s="9">
        <f t="shared" si="0"/>
        <v>44629</v>
      </c>
      <c r="AN5" s="9">
        <f t="shared" si="0"/>
        <v>44630</v>
      </c>
      <c r="AO5" s="9">
        <f t="shared" si="0"/>
        <v>44631</v>
      </c>
      <c r="AP5" s="9">
        <f t="shared" si="0"/>
        <v>44632</v>
      </c>
      <c r="AQ5" s="11">
        <f t="shared" si="0"/>
        <v>44633</v>
      </c>
      <c r="AR5" s="10">
        <f>AQ5+1</f>
        <v>44634</v>
      </c>
      <c r="AS5" s="9">
        <f>AR5+1</f>
        <v>44635</v>
      </c>
      <c r="AT5" s="9">
        <f t="shared" si="0"/>
        <v>44636</v>
      </c>
      <c r="AU5" s="9">
        <f t="shared" si="0"/>
        <v>44637</v>
      </c>
      <c r="AV5" s="9">
        <f t="shared" si="0"/>
        <v>44638</v>
      </c>
      <c r="AW5" s="9">
        <f t="shared" si="0"/>
        <v>44639</v>
      </c>
      <c r="AX5" s="11">
        <f t="shared" si="0"/>
        <v>44640</v>
      </c>
      <c r="AY5" s="10">
        <f>AX5+1</f>
        <v>44641</v>
      </c>
      <c r="AZ5" s="9">
        <f>AY5+1</f>
        <v>44642</v>
      </c>
      <c r="BA5" s="9">
        <f t="shared" ref="BA5:BE5" si="1">AZ5+1</f>
        <v>44643</v>
      </c>
      <c r="BB5" s="9">
        <f t="shared" si="1"/>
        <v>44644</v>
      </c>
      <c r="BC5" s="9">
        <f t="shared" si="1"/>
        <v>44645</v>
      </c>
      <c r="BD5" s="9">
        <f t="shared" si="1"/>
        <v>44646</v>
      </c>
      <c r="BE5" s="11">
        <f t="shared" si="1"/>
        <v>44647</v>
      </c>
      <c r="BF5" s="10">
        <f>BE5+1</f>
        <v>44648</v>
      </c>
      <c r="BG5" s="9">
        <f>BF5+1</f>
        <v>44649</v>
      </c>
      <c r="BH5" s="9">
        <f t="shared" ref="BH5:BL5" si="2">BG5+1</f>
        <v>44650</v>
      </c>
      <c r="BI5" s="9">
        <f t="shared" si="2"/>
        <v>44651</v>
      </c>
      <c r="BJ5" s="9">
        <f t="shared" si="2"/>
        <v>44652</v>
      </c>
      <c r="BK5" s="9">
        <f t="shared" si="2"/>
        <v>44653</v>
      </c>
      <c r="BL5" s="11">
        <f t="shared" si="2"/>
        <v>44654</v>
      </c>
    </row>
    <row r="6" spans="1:64" ht="30" customHeight="1" thickBot="1" x14ac:dyDescent="0.25">
      <c r="A6" s="55" t="s">
        <v>40</v>
      </c>
      <c r="B6" s="7" t="s">
        <v>14</v>
      </c>
      <c r="C6" s="8" t="s">
        <v>8</v>
      </c>
      <c r="D6" s="8" t="s">
        <v>7</v>
      </c>
      <c r="E6" s="8" t="s">
        <v>10</v>
      </c>
      <c r="F6" s="8" t="s">
        <v>11</v>
      </c>
      <c r="G6" s="8"/>
      <c r="H6" s="8" t="s">
        <v>12</v>
      </c>
      <c r="I6" s="12" t="str">
        <f t="shared" ref="I6" si="3">LEFT(TEXT(I5,"ddd"),1)</f>
        <v>d</v>
      </c>
      <c r="J6" s="12" t="str">
        <f t="shared" ref="J6:AR6" si="4">LEFT(TEXT(J5,"ddd"),1)</f>
        <v>d</v>
      </c>
      <c r="K6" s="12" t="str">
        <f t="shared" si="4"/>
        <v>d</v>
      </c>
      <c r="L6" s="12" t="str">
        <f t="shared" si="4"/>
        <v>d</v>
      </c>
      <c r="M6" s="12" t="str">
        <f t="shared" si="4"/>
        <v>d</v>
      </c>
      <c r="N6" s="12" t="str">
        <f t="shared" si="4"/>
        <v>d</v>
      </c>
      <c r="O6" s="12" t="str">
        <f t="shared" si="4"/>
        <v>d</v>
      </c>
      <c r="P6" s="12" t="str">
        <f t="shared" si="4"/>
        <v>d</v>
      </c>
      <c r="Q6" s="12" t="str">
        <f t="shared" si="4"/>
        <v>d</v>
      </c>
      <c r="R6" s="12" t="str">
        <f t="shared" si="4"/>
        <v>d</v>
      </c>
      <c r="S6" s="12" t="str">
        <f t="shared" si="4"/>
        <v>d</v>
      </c>
      <c r="T6" s="12" t="str">
        <f t="shared" si="4"/>
        <v>d</v>
      </c>
      <c r="U6" s="12" t="str">
        <f t="shared" si="4"/>
        <v>d</v>
      </c>
      <c r="V6" s="12" t="str">
        <f t="shared" si="4"/>
        <v>d</v>
      </c>
      <c r="W6" s="12" t="str">
        <f t="shared" si="4"/>
        <v>d</v>
      </c>
      <c r="X6" s="12" t="str">
        <f t="shared" si="4"/>
        <v>d</v>
      </c>
      <c r="Y6" s="12" t="str">
        <f t="shared" si="4"/>
        <v>d</v>
      </c>
      <c r="Z6" s="12" t="str">
        <f t="shared" si="4"/>
        <v>d</v>
      </c>
      <c r="AA6" s="12" t="str">
        <f t="shared" si="4"/>
        <v>d</v>
      </c>
      <c r="AB6" s="12" t="str">
        <f t="shared" si="4"/>
        <v>d</v>
      </c>
      <c r="AC6" s="12" t="str">
        <f t="shared" si="4"/>
        <v>d</v>
      </c>
      <c r="AD6" s="12" t="str">
        <f t="shared" si="4"/>
        <v>d</v>
      </c>
      <c r="AE6" s="12" t="str">
        <f t="shared" si="4"/>
        <v>d</v>
      </c>
      <c r="AF6" s="12" t="str">
        <f t="shared" si="4"/>
        <v>d</v>
      </c>
      <c r="AG6" s="12" t="str">
        <f t="shared" si="4"/>
        <v>d</v>
      </c>
      <c r="AH6" s="12" t="str">
        <f t="shared" si="4"/>
        <v>d</v>
      </c>
      <c r="AI6" s="12" t="str">
        <f t="shared" si="4"/>
        <v>d</v>
      </c>
      <c r="AJ6" s="12" t="str">
        <f t="shared" si="4"/>
        <v>d</v>
      </c>
      <c r="AK6" s="12" t="str">
        <f t="shared" si="4"/>
        <v>d</v>
      </c>
      <c r="AL6" s="12" t="str">
        <f t="shared" si="4"/>
        <v>d</v>
      </c>
      <c r="AM6" s="12" t="str">
        <f t="shared" si="4"/>
        <v>d</v>
      </c>
      <c r="AN6" s="12" t="str">
        <f t="shared" si="4"/>
        <v>d</v>
      </c>
      <c r="AO6" s="12" t="str">
        <f t="shared" si="4"/>
        <v>d</v>
      </c>
      <c r="AP6" s="12" t="str">
        <f t="shared" si="4"/>
        <v>d</v>
      </c>
      <c r="AQ6" s="12" t="str">
        <f t="shared" si="4"/>
        <v>d</v>
      </c>
      <c r="AR6" s="12" t="str">
        <f t="shared" si="4"/>
        <v>d</v>
      </c>
      <c r="AS6" s="12" t="str">
        <f t="shared" ref="AS6:BL6" si="5">LEFT(TEXT(AS5,"ddd"),1)</f>
        <v>d</v>
      </c>
      <c r="AT6" s="12" t="str">
        <f t="shared" si="5"/>
        <v>d</v>
      </c>
      <c r="AU6" s="12" t="str">
        <f t="shared" si="5"/>
        <v>d</v>
      </c>
      <c r="AV6" s="12" t="str">
        <f t="shared" si="5"/>
        <v>d</v>
      </c>
      <c r="AW6" s="12" t="str">
        <f t="shared" si="5"/>
        <v>d</v>
      </c>
      <c r="AX6" s="12" t="str">
        <f t="shared" si="5"/>
        <v>d</v>
      </c>
      <c r="AY6" s="12" t="str">
        <f t="shared" si="5"/>
        <v>d</v>
      </c>
      <c r="AZ6" s="12" t="str">
        <f t="shared" si="5"/>
        <v>d</v>
      </c>
      <c r="BA6" s="12" t="str">
        <f t="shared" si="5"/>
        <v>d</v>
      </c>
      <c r="BB6" s="12" t="str">
        <f t="shared" si="5"/>
        <v>d</v>
      </c>
      <c r="BC6" s="12" t="str">
        <f t="shared" si="5"/>
        <v>d</v>
      </c>
      <c r="BD6" s="12" t="str">
        <f t="shared" si="5"/>
        <v>d</v>
      </c>
      <c r="BE6" s="12" t="str">
        <f t="shared" si="5"/>
        <v>d</v>
      </c>
      <c r="BF6" s="12" t="str">
        <f t="shared" si="5"/>
        <v>d</v>
      </c>
      <c r="BG6" s="12" t="str">
        <f t="shared" si="5"/>
        <v>d</v>
      </c>
      <c r="BH6" s="12" t="str">
        <f t="shared" si="5"/>
        <v>d</v>
      </c>
      <c r="BI6" s="12" t="str">
        <f t="shared" si="5"/>
        <v>d</v>
      </c>
      <c r="BJ6" s="12" t="str">
        <f t="shared" si="5"/>
        <v>d</v>
      </c>
      <c r="BK6" s="12" t="str">
        <f t="shared" si="5"/>
        <v>d</v>
      </c>
      <c r="BL6" s="12" t="str">
        <f t="shared" si="5"/>
        <v>d</v>
      </c>
    </row>
    <row r="7" spans="1:64" ht="30" hidden="1" customHeight="1" thickBot="1" x14ac:dyDescent="0.25">
      <c r="A7" s="54" t="s">
        <v>35</v>
      </c>
      <c r="C7" s="56"/>
      <c r="E7"/>
      <c r="H7" t="str">
        <f>IF(OR(ISBLANK(task_start),ISBLANK(task_end)),"",task_end-task_start+1)</f>
        <v/>
      </c>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row>
    <row r="8" spans="1:64" s="3" customFormat="1" ht="30" customHeight="1" thickBot="1" x14ac:dyDescent="0.25">
      <c r="A8" s="55" t="s">
        <v>41</v>
      </c>
      <c r="B8" s="14" t="s">
        <v>48</v>
      </c>
      <c r="C8" s="64"/>
      <c r="D8" s="15"/>
      <c r="E8" s="16"/>
      <c r="F8" s="17"/>
      <c r="G8" s="13"/>
      <c r="H8" s="13" t="str">
        <f t="shared" ref="H8:H38" si="6">IF(OR(ISBLANK(task_start),ISBLANK(task_end)),"",task_end-task_start+1)</f>
        <v/>
      </c>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row>
    <row r="9" spans="1:64" s="3" customFormat="1" ht="30" customHeight="1" thickBot="1" x14ac:dyDescent="0.25">
      <c r="A9" s="55" t="s">
        <v>42</v>
      </c>
      <c r="B9" s="72" t="s">
        <v>3</v>
      </c>
      <c r="C9" s="65" t="s">
        <v>31</v>
      </c>
      <c r="D9" s="18">
        <v>0.5</v>
      </c>
      <c r="E9" s="60">
        <f>Project_Start</f>
        <v>44599</v>
      </c>
      <c r="F9" s="60">
        <f>E9+3</f>
        <v>44602</v>
      </c>
      <c r="G9" s="13"/>
      <c r="H9" s="13">
        <f t="shared" si="6"/>
        <v>4</v>
      </c>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row>
    <row r="10" spans="1:64" s="3" customFormat="1" ht="30" customHeight="1" thickBot="1" x14ac:dyDescent="0.25">
      <c r="A10" s="55" t="s">
        <v>43</v>
      </c>
      <c r="B10" s="72" t="s">
        <v>4</v>
      </c>
      <c r="C10" s="65"/>
      <c r="D10" s="18">
        <v>0.6</v>
      </c>
      <c r="E10" s="60">
        <f>F9</f>
        <v>44602</v>
      </c>
      <c r="F10" s="60">
        <f>E10+2</f>
        <v>44604</v>
      </c>
      <c r="G10" s="13"/>
      <c r="H10" s="13">
        <f t="shared" si="6"/>
        <v>3</v>
      </c>
      <c r="I10" s="40"/>
      <c r="J10" s="40"/>
      <c r="K10" s="40"/>
      <c r="L10" s="40"/>
      <c r="M10" s="40"/>
      <c r="N10" s="40"/>
      <c r="O10" s="40"/>
      <c r="P10" s="40"/>
      <c r="Q10" s="40"/>
      <c r="R10" s="40"/>
      <c r="S10" s="40"/>
      <c r="T10" s="40"/>
      <c r="U10" s="41"/>
      <c r="V10" s="41"/>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row>
    <row r="11" spans="1:64" s="3" customFormat="1" ht="30" customHeight="1" thickBot="1" x14ac:dyDescent="0.25">
      <c r="A11" s="54"/>
      <c r="B11" s="72" t="s">
        <v>0</v>
      </c>
      <c r="C11" s="65"/>
      <c r="D11" s="18">
        <v>0.5</v>
      </c>
      <c r="E11" s="60">
        <f>F10</f>
        <v>44604</v>
      </c>
      <c r="F11" s="60">
        <f>E11+4</f>
        <v>44608</v>
      </c>
      <c r="G11" s="13"/>
      <c r="H11" s="13">
        <f t="shared" si="6"/>
        <v>5</v>
      </c>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row>
    <row r="12" spans="1:64" s="3" customFormat="1" ht="30" customHeight="1" thickBot="1" x14ac:dyDescent="0.25">
      <c r="A12" s="54"/>
      <c r="B12" s="72" t="s">
        <v>1</v>
      </c>
      <c r="C12" s="65"/>
      <c r="D12" s="18">
        <v>0.89</v>
      </c>
      <c r="E12" s="60">
        <f>F11</f>
        <v>44608</v>
      </c>
      <c r="F12" s="60">
        <f>E12+5</f>
        <v>44613</v>
      </c>
      <c r="G12" s="13"/>
      <c r="H12" s="13">
        <f t="shared" si="6"/>
        <v>6</v>
      </c>
      <c r="I12" s="40"/>
      <c r="J12" s="40"/>
      <c r="K12" s="40"/>
      <c r="L12" s="40"/>
      <c r="M12" s="40"/>
      <c r="N12" s="40"/>
      <c r="O12" s="40"/>
      <c r="P12" s="40"/>
      <c r="Q12" s="40"/>
      <c r="R12" s="40"/>
      <c r="S12" s="40"/>
      <c r="T12" s="40"/>
      <c r="U12" s="40"/>
      <c r="V12" s="40"/>
      <c r="W12" s="40"/>
      <c r="X12" s="40"/>
      <c r="Y12" s="41"/>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row>
    <row r="13" spans="1:64" s="3" customFormat="1" ht="30" customHeight="1" thickBot="1" x14ac:dyDescent="0.25">
      <c r="A13" s="54"/>
      <c r="B13" s="72" t="s">
        <v>2</v>
      </c>
      <c r="C13" s="65"/>
      <c r="D13" s="18"/>
      <c r="E13" s="60">
        <f>E10+1</f>
        <v>44603</v>
      </c>
      <c r="F13" s="60">
        <f>E13+2</f>
        <v>44605</v>
      </c>
      <c r="G13" s="13"/>
      <c r="H13" s="13">
        <f t="shared" si="6"/>
        <v>3</v>
      </c>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row>
    <row r="14" spans="1:64" s="3" customFormat="1" ht="30" customHeight="1" thickBot="1" x14ac:dyDescent="0.25">
      <c r="A14" s="55" t="s">
        <v>44</v>
      </c>
      <c r="B14" s="19" t="s">
        <v>49</v>
      </c>
      <c r="C14" s="66"/>
      <c r="D14" s="20"/>
      <c r="E14" s="21"/>
      <c r="F14" s="22"/>
      <c r="G14" s="13"/>
      <c r="H14" s="13" t="str">
        <f t="shared" si="6"/>
        <v/>
      </c>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s="3" customFormat="1" ht="30" customHeight="1" thickBot="1" x14ac:dyDescent="0.25">
      <c r="A15" s="55"/>
      <c r="B15" s="73" t="s">
        <v>3</v>
      </c>
      <c r="C15" s="67"/>
      <c r="D15" s="23">
        <v>0.5</v>
      </c>
      <c r="E15" s="61">
        <f>E13+1</f>
        <v>44604</v>
      </c>
      <c r="F15" s="61">
        <f>E15+4</f>
        <v>44608</v>
      </c>
      <c r="G15" s="13"/>
      <c r="H15" s="13">
        <f t="shared" si="6"/>
        <v>5</v>
      </c>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s="3" customFormat="1" ht="30" customHeight="1" thickBot="1" x14ac:dyDescent="0.25">
      <c r="A16" s="54"/>
      <c r="B16" s="73" t="s">
        <v>4</v>
      </c>
      <c r="C16" s="67"/>
      <c r="D16" s="23">
        <v>0.5</v>
      </c>
      <c r="E16" s="61">
        <f>E15+2</f>
        <v>44606</v>
      </c>
      <c r="F16" s="61">
        <f>E16+5</f>
        <v>44611</v>
      </c>
      <c r="G16" s="13"/>
      <c r="H16" s="13">
        <f t="shared" si="6"/>
        <v>6</v>
      </c>
      <c r="I16" s="40"/>
      <c r="J16" s="40"/>
      <c r="K16" s="40"/>
      <c r="L16" s="40"/>
      <c r="M16" s="40"/>
      <c r="N16" s="40"/>
      <c r="O16" s="40"/>
      <c r="P16" s="40"/>
      <c r="Q16" s="40"/>
      <c r="R16" s="40"/>
      <c r="S16" s="40"/>
      <c r="T16" s="40"/>
      <c r="U16" s="41"/>
      <c r="V16" s="41"/>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64" s="3" customFormat="1" ht="30" customHeight="1" thickBot="1" x14ac:dyDescent="0.25">
      <c r="A17" s="54"/>
      <c r="B17" s="73" t="s">
        <v>0</v>
      </c>
      <c r="C17" s="67"/>
      <c r="D17" s="23"/>
      <c r="E17" s="61">
        <f>F16</f>
        <v>44611</v>
      </c>
      <c r="F17" s="61">
        <f>E17+3</f>
        <v>44614</v>
      </c>
      <c r="G17" s="13"/>
      <c r="H17" s="13">
        <f t="shared" si="6"/>
        <v>4</v>
      </c>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row>
    <row r="18" spans="1:64" s="3" customFormat="1" ht="30" customHeight="1" thickBot="1" x14ac:dyDescent="0.25">
      <c r="A18" s="54"/>
      <c r="B18" s="73" t="s">
        <v>1</v>
      </c>
      <c r="C18" s="67"/>
      <c r="D18" s="23"/>
      <c r="E18" s="61">
        <f>E17</f>
        <v>44611</v>
      </c>
      <c r="F18" s="61">
        <f>E18+2</f>
        <v>44613</v>
      </c>
      <c r="G18" s="13"/>
      <c r="H18" s="13">
        <f t="shared" si="6"/>
        <v>3</v>
      </c>
      <c r="I18" s="40"/>
      <c r="J18" s="40"/>
      <c r="K18" s="40"/>
      <c r="L18" s="40"/>
      <c r="M18" s="40"/>
      <c r="N18" s="40"/>
      <c r="O18" s="40"/>
      <c r="P18" s="40"/>
      <c r="Q18" s="40"/>
      <c r="R18" s="40"/>
      <c r="S18" s="40"/>
      <c r="T18" s="40"/>
      <c r="U18" s="40"/>
      <c r="V18" s="40"/>
      <c r="W18" s="40"/>
      <c r="X18" s="40"/>
      <c r="Y18" s="41"/>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row>
    <row r="19" spans="1:64" s="3" customFormat="1" ht="30" customHeight="1" thickBot="1" x14ac:dyDescent="0.25">
      <c r="A19" s="54"/>
      <c r="B19" s="73" t="s">
        <v>2</v>
      </c>
      <c r="C19" s="67"/>
      <c r="D19" s="23"/>
      <c r="E19" s="61">
        <f>E18</f>
        <v>44611</v>
      </c>
      <c r="F19" s="61">
        <f>E19+3</f>
        <v>44614</v>
      </c>
      <c r="G19" s="13"/>
      <c r="H19" s="13">
        <f t="shared" si="6"/>
        <v>4</v>
      </c>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row>
    <row r="20" spans="1:64" s="3" customFormat="1" ht="30" customHeight="1" thickBot="1" x14ac:dyDescent="0.25">
      <c r="A20" s="54" t="s">
        <v>32</v>
      </c>
      <c r="B20" s="24" t="s">
        <v>50</v>
      </c>
      <c r="C20" s="68"/>
      <c r="D20" s="25"/>
      <c r="E20" s="26"/>
      <c r="F20" s="27"/>
      <c r="G20" s="13"/>
      <c r="H20" s="13" t="str">
        <f t="shared" si="6"/>
        <v/>
      </c>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64" s="3" customFormat="1" ht="30" customHeight="1" thickBot="1" x14ac:dyDescent="0.25">
      <c r="A21" s="54"/>
      <c r="B21" s="74" t="s">
        <v>3</v>
      </c>
      <c r="C21" s="69"/>
      <c r="D21" s="28"/>
      <c r="E21" s="62">
        <f>E9+15</f>
        <v>44614</v>
      </c>
      <c r="F21" s="62">
        <f>E21+5</f>
        <v>44619</v>
      </c>
      <c r="G21" s="13"/>
      <c r="H21" s="13">
        <f t="shared" si="6"/>
        <v>6</v>
      </c>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row>
    <row r="22" spans="1:64" s="3" customFormat="1" ht="30" customHeight="1" thickBot="1" x14ac:dyDescent="0.25">
      <c r="A22" s="54"/>
      <c r="B22" s="74" t="s">
        <v>4</v>
      </c>
      <c r="C22" s="69"/>
      <c r="D22" s="28"/>
      <c r="E22" s="62">
        <f>F21+1</f>
        <v>44620</v>
      </c>
      <c r="F22" s="62">
        <f>E22+4</f>
        <v>44624</v>
      </c>
      <c r="G22" s="13"/>
      <c r="H22" s="13">
        <f t="shared" si="6"/>
        <v>5</v>
      </c>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64" s="3" customFormat="1" ht="30" customHeight="1" thickBot="1" x14ac:dyDescent="0.25">
      <c r="A23" s="54"/>
      <c r="B23" s="74" t="s">
        <v>0</v>
      </c>
      <c r="C23" s="69"/>
      <c r="D23" s="28"/>
      <c r="E23" s="62">
        <f>E22+5</f>
        <v>44625</v>
      </c>
      <c r="F23" s="62">
        <f>E23+5</f>
        <v>44630</v>
      </c>
      <c r="G23" s="13"/>
      <c r="H23" s="13">
        <f t="shared" si="6"/>
        <v>6</v>
      </c>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row>
    <row r="24" spans="1:64" s="3" customFormat="1" ht="30" customHeight="1" thickBot="1" x14ac:dyDescent="0.25">
      <c r="A24" s="54"/>
      <c r="B24" s="74" t="s">
        <v>1</v>
      </c>
      <c r="C24" s="69"/>
      <c r="D24" s="28"/>
      <c r="E24" s="62">
        <f>F23+1</f>
        <v>44631</v>
      </c>
      <c r="F24" s="62">
        <f>E24+4</f>
        <v>44635</v>
      </c>
      <c r="G24" s="13"/>
      <c r="H24" s="13">
        <f t="shared" si="6"/>
        <v>5</v>
      </c>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5" spans="1:64" s="3" customFormat="1" ht="30" customHeight="1" thickBot="1" x14ac:dyDescent="0.25">
      <c r="A25" s="54"/>
      <c r="B25" s="74" t="s">
        <v>2</v>
      </c>
      <c r="C25" s="69"/>
      <c r="D25" s="28"/>
      <c r="E25" s="62">
        <f>E23</f>
        <v>44625</v>
      </c>
      <c r="F25" s="62">
        <f>E25+4</f>
        <v>44629</v>
      </c>
      <c r="G25" s="13"/>
      <c r="H25" s="13">
        <f t="shared" si="6"/>
        <v>5</v>
      </c>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row>
    <row r="26" spans="1:64" s="3" customFormat="1" ht="30" customHeight="1" thickBot="1" x14ac:dyDescent="0.25">
      <c r="A26" s="54" t="s">
        <v>32</v>
      </c>
      <c r="B26" s="29" t="s">
        <v>51</v>
      </c>
      <c r="C26" s="70"/>
      <c r="D26" s="30"/>
      <c r="E26" s="31"/>
      <c r="F26" s="32"/>
      <c r="G26" s="13"/>
      <c r="H26" s="13" t="str">
        <f t="shared" si="6"/>
        <v/>
      </c>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row>
    <row r="27" spans="1:64" s="3" customFormat="1" ht="30" customHeight="1" thickBot="1" x14ac:dyDescent="0.25">
      <c r="A27" s="54"/>
      <c r="B27" s="75" t="s">
        <v>3</v>
      </c>
      <c r="C27" s="71"/>
      <c r="D27" s="33"/>
      <c r="E27" s="63" t="s">
        <v>30</v>
      </c>
      <c r="F27" s="63" t="s">
        <v>30</v>
      </c>
      <c r="G27" s="13"/>
      <c r="H27" s="13" t="e">
        <f t="shared" si="6"/>
        <v>#VALUE!</v>
      </c>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row>
    <row r="28" spans="1:64" s="3" customFormat="1" ht="30" customHeight="1" thickBot="1" x14ac:dyDescent="0.25">
      <c r="A28" s="54"/>
      <c r="B28" s="75" t="s">
        <v>4</v>
      </c>
      <c r="C28" s="71"/>
      <c r="D28" s="33"/>
      <c r="E28" s="63" t="s">
        <v>30</v>
      </c>
      <c r="F28" s="63" t="s">
        <v>30</v>
      </c>
      <c r="G28" s="13"/>
      <c r="H28" s="13" t="e">
        <f t="shared" si="6"/>
        <v>#VALUE!</v>
      </c>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row>
    <row r="29" spans="1:64" s="3" customFormat="1" ht="30" customHeight="1" thickBot="1" x14ac:dyDescent="0.25">
      <c r="A29" s="54"/>
      <c r="B29" s="75" t="s">
        <v>0</v>
      </c>
      <c r="C29" s="71"/>
      <c r="D29" s="33"/>
      <c r="E29" s="63" t="s">
        <v>30</v>
      </c>
      <c r="F29" s="63" t="s">
        <v>30</v>
      </c>
      <c r="G29" s="13"/>
      <c r="H29" s="13" t="e">
        <f t="shared" si="6"/>
        <v>#VALUE!</v>
      </c>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row>
    <row r="30" spans="1:64" s="3" customFormat="1" ht="30" customHeight="1" thickBot="1" x14ac:dyDescent="0.25">
      <c r="A30" s="54"/>
      <c r="B30" s="75" t="s">
        <v>1</v>
      </c>
      <c r="C30" s="71"/>
      <c r="D30" s="33"/>
      <c r="E30" s="63" t="s">
        <v>30</v>
      </c>
      <c r="F30" s="63" t="s">
        <v>30</v>
      </c>
      <c r="G30" s="13"/>
      <c r="H30" s="13" t="e">
        <f t="shared" si="6"/>
        <v>#VALUE!</v>
      </c>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row>
    <row r="31" spans="1:64" s="3" customFormat="1" ht="30" customHeight="1" thickBot="1" x14ac:dyDescent="0.25">
      <c r="A31" s="54"/>
      <c r="B31" s="75" t="s">
        <v>2</v>
      </c>
      <c r="C31" s="71"/>
      <c r="D31" s="33"/>
      <c r="E31" s="63" t="s">
        <v>30</v>
      </c>
      <c r="F31" s="63" t="s">
        <v>30</v>
      </c>
      <c r="G31" s="13"/>
      <c r="H31" s="13" t="e">
        <f t="shared" si="6"/>
        <v>#VALUE!</v>
      </c>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row>
    <row r="32" spans="1:64" s="3" customFormat="1" ht="30" customHeight="1" thickBot="1" x14ac:dyDescent="0.25">
      <c r="A32" s="54" t="s">
        <v>34</v>
      </c>
      <c r="B32" s="75" t="s">
        <v>52</v>
      </c>
      <c r="C32" s="71"/>
      <c r="D32" s="33"/>
      <c r="E32" s="63" t="s">
        <v>30</v>
      </c>
      <c r="F32" s="63" t="s">
        <v>30</v>
      </c>
      <c r="G32" s="13"/>
      <c r="H32" s="13" t="e">
        <f t="shared" si="6"/>
        <v>#VALUE!</v>
      </c>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33" spans="1:64" s="3" customFormat="1" ht="30" customHeight="1" thickBot="1" x14ac:dyDescent="0.25">
      <c r="A33" s="55" t="s">
        <v>33</v>
      </c>
      <c r="B33" s="90" t="s">
        <v>53</v>
      </c>
      <c r="C33" s="91"/>
      <c r="D33" s="92"/>
      <c r="E33" s="93"/>
      <c r="F33" s="94"/>
      <c r="G33" s="39"/>
      <c r="H33" s="39" t="str">
        <f t="shared" si="6"/>
        <v/>
      </c>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row>
    <row r="34" spans="1:64" ht="30" customHeight="1" thickBot="1" x14ac:dyDescent="0.25">
      <c r="B34" s="86" t="s">
        <v>3</v>
      </c>
      <c r="C34" s="87"/>
      <c r="D34" s="88"/>
      <c r="E34" s="89" t="s">
        <v>30</v>
      </c>
      <c r="F34" s="89" t="s">
        <v>30</v>
      </c>
      <c r="G34" s="39"/>
      <c r="H34" s="39" t="e">
        <f t="shared" si="6"/>
        <v>#VALUE!</v>
      </c>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row>
    <row r="35" spans="1:64" ht="30" customHeight="1" thickBot="1" x14ac:dyDescent="0.25">
      <c r="B35" s="86" t="s">
        <v>4</v>
      </c>
      <c r="C35" s="87"/>
      <c r="D35" s="88"/>
      <c r="E35" s="89" t="s">
        <v>30</v>
      </c>
      <c r="F35" s="89" t="s">
        <v>30</v>
      </c>
      <c r="G35" s="39"/>
      <c r="H35" s="39" t="e">
        <f t="shared" si="6"/>
        <v>#VALUE!</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64" ht="30" customHeight="1" thickBot="1" x14ac:dyDescent="0.25">
      <c r="B36" s="86" t="s">
        <v>0</v>
      </c>
      <c r="C36" s="87"/>
      <c r="D36" s="88"/>
      <c r="E36" s="89" t="s">
        <v>30</v>
      </c>
      <c r="F36" s="89" t="s">
        <v>30</v>
      </c>
      <c r="G36" s="39"/>
      <c r="H36" s="39" t="e">
        <f t="shared" si="6"/>
        <v>#VALUE!</v>
      </c>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row>
    <row r="37" spans="1:64" ht="30" customHeight="1" thickBot="1" x14ac:dyDescent="0.25">
      <c r="B37" s="86" t="s">
        <v>1</v>
      </c>
      <c r="C37" s="87"/>
      <c r="D37" s="88"/>
      <c r="E37" s="89" t="s">
        <v>30</v>
      </c>
      <c r="F37" s="89" t="s">
        <v>30</v>
      </c>
      <c r="G37" s="39"/>
      <c r="H37" s="39" t="e">
        <f t="shared" si="6"/>
        <v>#VALUE!</v>
      </c>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row>
    <row r="38" spans="1:64" ht="30" customHeight="1" thickBot="1" x14ac:dyDescent="0.25">
      <c r="B38" s="86" t="s">
        <v>2</v>
      </c>
      <c r="C38" s="87"/>
      <c r="D38" s="88"/>
      <c r="E38" s="89" t="s">
        <v>30</v>
      </c>
      <c r="F38" s="89" t="s">
        <v>30</v>
      </c>
      <c r="G38" s="39"/>
      <c r="H38" s="39" t="e">
        <f t="shared" si="6"/>
        <v>#VALUE!</v>
      </c>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row>
    <row r="39" spans="1:64" s="3" customFormat="1" ht="30" customHeight="1" thickBot="1" x14ac:dyDescent="0.25">
      <c r="A39" s="55" t="s">
        <v>33</v>
      </c>
      <c r="B39" s="34" t="s">
        <v>5</v>
      </c>
      <c r="C39" s="35"/>
      <c r="D39" s="36"/>
      <c r="E39" s="37"/>
      <c r="F39" s="38"/>
      <c r="G39" s="39"/>
      <c r="H39" s="39" t="str">
        <f t="shared" ref="H39" si="7">IF(OR(ISBLANK(task_start),ISBLANK(task_end)),"",task_end-task_start+1)</f>
        <v/>
      </c>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row>
  </sheetData>
  <mergeCells count="11">
    <mergeCell ref="C3:D3"/>
    <mergeCell ref="C4:D4"/>
    <mergeCell ref="AK4:AQ4"/>
    <mergeCell ref="AR4:AX4"/>
    <mergeCell ref="AY4:BE4"/>
    <mergeCell ref="BF4:BL4"/>
    <mergeCell ref="E3:F3"/>
    <mergeCell ref="I4:O4"/>
    <mergeCell ref="P4:V4"/>
    <mergeCell ref="W4:AC4"/>
    <mergeCell ref="AD4:AJ4"/>
  </mergeCells>
  <phoneticPr fontId="23" type="noConversion"/>
  <conditionalFormatting sqref="D7:D32">
    <cfRule type="dataBar" priority="20">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8">
    <cfRule type="expression" dxfId="5" priority="39">
      <formula>AND(TODAY()&gt;=I$5,TODAY()&lt;J$5)</formula>
    </cfRule>
  </conditionalFormatting>
  <conditionalFormatting sqref="I7:BL38">
    <cfRule type="expression" dxfId="4" priority="33">
      <formula>AND(task_start&lt;=I$5,ROUNDDOWN((task_end-task_start+1)*task_progress,0)+task_start-1&gt;=I$5)</formula>
    </cfRule>
    <cfRule type="expression" dxfId="3" priority="34" stopIfTrue="1">
      <formula>AND(task_end&gt;=I$5,task_start&lt;J$5)</formula>
    </cfRule>
  </conditionalFormatting>
  <conditionalFormatting sqref="D39">
    <cfRule type="dataBar" priority="3">
      <dataBar>
        <cfvo type="num" val="0"/>
        <cfvo type="num" val="1"/>
        <color theme="0" tint="-0.249977111117893"/>
      </dataBar>
      <extLst>
        <ext xmlns:x14="http://schemas.microsoft.com/office/spreadsheetml/2009/9/main" uri="{B025F937-C7B1-47D3-B67F-A62EFF666E3E}">
          <x14:id>{9C230932-FCB7-C542-AF5B-B29E0AE5D9A2}</x14:id>
        </ext>
      </extLst>
    </cfRule>
  </conditionalFormatting>
  <conditionalFormatting sqref="I39:BL39">
    <cfRule type="expression" dxfId="2" priority="6">
      <formula>AND(TODAY()&gt;=I$5,TODAY()&lt;J$5)</formula>
    </cfRule>
  </conditionalFormatting>
  <conditionalFormatting sqref="I39:BL39">
    <cfRule type="expression" dxfId="1" priority="4">
      <formula>AND(task_start&lt;=I$5,ROUNDDOWN((task_end-task_start+1)*task_progress,0)+task_start-1&gt;=I$5)</formula>
    </cfRule>
    <cfRule type="expression" dxfId="0" priority="5" stopIfTrue="1">
      <formula>AND(task_end&gt;=I$5,task_start&lt;J$5)</formula>
    </cfRule>
  </conditionalFormatting>
  <conditionalFormatting sqref="D33">
    <cfRule type="dataBar" priority="2">
      <dataBar>
        <cfvo type="num" val="0"/>
        <cfvo type="num" val="1"/>
        <color theme="0" tint="-0.249977111117893"/>
      </dataBar>
      <extLst>
        <ext xmlns:x14="http://schemas.microsoft.com/office/spreadsheetml/2009/9/main" uri="{B025F937-C7B1-47D3-B67F-A62EFF666E3E}">
          <x14:id>{69A1E30E-8EDC-8A47-A5C9-9B351B1D2A68}</x14:id>
        </ext>
      </extLst>
    </cfRule>
  </conditionalFormatting>
  <conditionalFormatting sqref="D34:D38">
    <cfRule type="dataBar" priority="1">
      <dataBar>
        <cfvo type="num" val="0"/>
        <cfvo type="num" val="1"/>
        <color theme="0" tint="-0.249977111117893"/>
      </dataBar>
      <extLst>
        <ext xmlns:x14="http://schemas.microsoft.com/office/spreadsheetml/2009/9/main" uri="{B025F937-C7B1-47D3-B67F-A62EFF666E3E}">
          <x14:id>{AB5D60B1-639D-F243-9453-F4BB1C13965A}</x14:id>
        </ext>
      </extLst>
    </cfRule>
  </conditionalFormatting>
  <dataValidations count="1">
    <dataValidation type="whole" operator="greaterThanOrEqual" allowBlank="1" showInputMessage="1" promptTitle="Display Week" prompt="Changing this number will scroll the Gantt Chart view." sqref="E4" xr:uid="{00000000-0002-0000-0000-000000000000}">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ignoredErrors>
    <ignoredError sqref="F18 F22:F23 E23" formula="1"/>
  </ignoredError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D7:D32</xm:sqref>
        </x14:conditionalFormatting>
        <x14:conditionalFormatting xmlns:xm="http://schemas.microsoft.com/office/excel/2006/main">
          <x14:cfRule type="dataBar" id="{9C230932-FCB7-C542-AF5B-B29E0AE5D9A2}">
            <x14:dataBar minLength="0" maxLength="100" gradient="0">
              <x14:cfvo type="num">
                <xm:f>0</xm:f>
              </x14:cfvo>
              <x14:cfvo type="num">
                <xm:f>1</xm:f>
              </x14:cfvo>
              <x14:negativeFillColor rgb="FFFF0000"/>
              <x14:axisColor rgb="FF000000"/>
            </x14:dataBar>
          </x14:cfRule>
          <xm:sqref>D39</xm:sqref>
        </x14:conditionalFormatting>
        <x14:conditionalFormatting xmlns:xm="http://schemas.microsoft.com/office/excel/2006/main">
          <x14:cfRule type="dataBar" id="{69A1E30E-8EDC-8A47-A5C9-9B351B1D2A68}">
            <x14:dataBar minLength="0" maxLength="100" gradient="0">
              <x14:cfvo type="num">
                <xm:f>0</xm:f>
              </x14:cfvo>
              <x14:cfvo type="num">
                <xm:f>1</xm:f>
              </x14:cfvo>
              <x14:negativeFillColor rgb="FFFF0000"/>
              <x14:axisColor rgb="FF000000"/>
            </x14:dataBar>
          </x14:cfRule>
          <xm:sqref>D33</xm:sqref>
        </x14:conditionalFormatting>
        <x14:conditionalFormatting xmlns:xm="http://schemas.microsoft.com/office/excel/2006/main">
          <x14:cfRule type="dataBar" id="{AB5D60B1-639D-F243-9453-F4BB1C13965A}">
            <x14:dataBar minLength="0" maxLength="100" gradient="0">
              <x14:cfvo type="num">
                <xm:f>0</xm:f>
              </x14:cfvo>
              <x14:cfvo type="num">
                <xm:f>1</xm:f>
              </x14:cfvo>
              <x14:negativeFillColor rgb="FFFF0000"/>
              <x14:axisColor rgb="FF000000"/>
            </x14:dataBar>
          </x14:cfRule>
          <xm:sqref>D34:D38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Normal="100" workbookViewId="0"/>
  </sheetViews>
  <sheetFormatPr baseColWidth="10" defaultColWidth="9.1640625" defaultRowHeight="14" x14ac:dyDescent="0.2"/>
  <cols>
    <col min="1" max="1" width="87.1640625" style="44" customWidth="1"/>
    <col min="2" max="16384" width="9.1640625" style="2"/>
  </cols>
  <sheetData>
    <row r="1" spans="1:2" ht="46.5" customHeight="1" x14ac:dyDescent="0.2"/>
    <row r="2" spans="1:2" s="46" customFormat="1" ht="16" x14ac:dyDescent="0.2">
      <c r="A2" s="45" t="s">
        <v>17</v>
      </c>
      <c r="B2" s="45"/>
    </row>
    <row r="3" spans="1:2" s="50" customFormat="1" ht="27" customHeight="1" x14ac:dyDescent="0.2">
      <c r="A3" s="79" t="s">
        <v>22</v>
      </c>
      <c r="B3" s="51"/>
    </row>
    <row r="4" spans="1:2" s="47" customFormat="1" ht="26" x14ac:dyDescent="0.3">
      <c r="A4" s="48" t="s">
        <v>16</v>
      </c>
    </row>
    <row r="5" spans="1:2" ht="74" customHeight="1" x14ac:dyDescent="0.2">
      <c r="A5" s="49" t="s">
        <v>25</v>
      </c>
    </row>
    <row r="6" spans="1:2" ht="26.25" customHeight="1" x14ac:dyDescent="0.2">
      <c r="A6" s="48" t="s">
        <v>28</v>
      </c>
    </row>
    <row r="7" spans="1:2" s="44" customFormat="1" ht="205" customHeight="1" x14ac:dyDescent="0.2">
      <c r="A7" s="53" t="s">
        <v>27</v>
      </c>
    </row>
    <row r="8" spans="1:2" s="47" customFormat="1" ht="26" x14ac:dyDescent="0.3">
      <c r="A8" s="48" t="s">
        <v>18</v>
      </c>
    </row>
    <row r="9" spans="1:2" ht="48" x14ac:dyDescent="0.2">
      <c r="A9" s="49" t="s">
        <v>26</v>
      </c>
    </row>
    <row r="10" spans="1:2" s="44" customFormat="1" ht="28" customHeight="1" x14ac:dyDescent="0.2">
      <c r="A10" s="52" t="s">
        <v>24</v>
      </c>
    </row>
    <row r="11" spans="1:2" s="47" customFormat="1" ht="26" x14ac:dyDescent="0.3">
      <c r="A11" s="48" t="s">
        <v>15</v>
      </c>
    </row>
    <row r="12" spans="1:2" ht="32" x14ac:dyDescent="0.2">
      <c r="A12" s="49" t="s">
        <v>23</v>
      </c>
    </row>
    <row r="13" spans="1:2" s="44" customFormat="1" ht="28" customHeight="1" x14ac:dyDescent="0.2">
      <c r="A13" s="52" t="s">
        <v>9</v>
      </c>
    </row>
    <row r="14" spans="1:2" s="47" customFormat="1" ht="26" x14ac:dyDescent="0.3">
      <c r="A14" s="48" t="s">
        <v>19</v>
      </c>
    </row>
    <row r="15" spans="1:2" ht="75" customHeight="1" x14ac:dyDescent="0.2">
      <c r="A15" s="49" t="s">
        <v>20</v>
      </c>
    </row>
    <row r="16" spans="1:2" ht="64" x14ac:dyDescent="0.2">
      <c r="A16" s="49" t="s">
        <v>21</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ProjectSchedule</vt:lpstr>
      <vt:lpstr>About</vt:lpstr>
      <vt:lpstr>Display_Week</vt:lpstr>
      <vt:lpstr>ProjectSchedule!Impression_des_titres</vt:lpstr>
      <vt:lpstr>Project_Start</vt:lpstr>
      <vt:lpstr>ProjectSchedule!task_end</vt:lpstr>
      <vt:lpstr>ProjectSchedule!task_progress</vt:lpstr>
      <vt:lpstr>ProjectSchedule!task_start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2022-02-21T02:38:59Z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